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5520" activeTab="0"/>
  </bookViews>
  <sheets>
    <sheet name="Sheet2" sheetId="1" r:id="rId1"/>
  </sheets>
  <definedNames>
    <definedName name="_xlnm.Print_Area" localSheetId="0">'Sheet2'!$A$1:$I$19</definedName>
  </definedNames>
  <calcPr fullCalcOnLoad="1"/>
</workbook>
</file>

<file path=xl/sharedStrings.xml><?xml version="1.0" encoding="utf-8"?>
<sst xmlns="http://schemas.openxmlformats.org/spreadsheetml/2006/main" count="24" uniqueCount="24">
  <si>
    <t>Nr. Crt.</t>
  </si>
  <si>
    <t>DENUMIREA FURNIZORULUI</t>
  </si>
  <si>
    <t>Puncte crit. 1</t>
  </si>
  <si>
    <t>Val. crit. 1</t>
  </si>
  <si>
    <t>Val. crit. 2</t>
  </si>
  <si>
    <t>Total general</t>
  </si>
  <si>
    <t>Puncte crit.2</t>
  </si>
  <si>
    <t>Total Puncte crit.1-2</t>
  </si>
  <si>
    <t>TOTAL PUNCTAJ CRITERIU EVALUARE</t>
  </si>
  <si>
    <t>TOTAL PUNCTAJ CRITERIU DISPONIBILITATE</t>
  </si>
  <si>
    <t>TOTAL SUMA criteriu 1 + 2</t>
  </si>
  <si>
    <t>VALOAREA UNUI PUNCT finala</t>
  </si>
  <si>
    <t>Spitalul Clinic Judetean  de Urgenta Pius Brinzeu Timisoara</t>
  </si>
  <si>
    <t>CRITERIUL EVALUARE 90%</t>
  </si>
  <si>
    <t>CRITERIUL DISPONIBILITATE 10%</t>
  </si>
  <si>
    <t>TOTAL SUMA CRITERIUL EVALUARE</t>
  </si>
  <si>
    <t xml:space="preserve">VALOAREA UNUI PUNCT CRITERIUL EVALUARE </t>
  </si>
  <si>
    <t xml:space="preserve">TOTAL SUMA CRITERIUL DISPONIBILITATE </t>
  </si>
  <si>
    <t>VALOAREA UNUI PUNCT CRITERIUL DISPONIBILITATE</t>
  </si>
  <si>
    <t>TOTAL PUNCTAJ  CRITERIILE 1+2</t>
  </si>
  <si>
    <t>TOTAL SUMA CRITERIILE 1+2</t>
  </si>
  <si>
    <t>CENTRALIZATOR SERVICII PARACLINICE- SCINTIGRAFIE / NR. PUNCTE, VALOAREA PUNCTULUI, VALORI CONTRACT</t>
  </si>
  <si>
    <t>MEDICINA NUCLEARA - SCINTIGRAFIE</t>
  </si>
  <si>
    <t>TOTAL VALORI DE CONTRACT IULIE - DECEMBRIE 2020</t>
  </si>
</sst>
</file>

<file path=xl/styles.xml><?xml version="1.0" encoding="utf-8"?>
<styleSheet xmlns="http://schemas.openxmlformats.org/spreadsheetml/2006/main">
  <numFmts count="2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&quot;Da&quot;;&quot;Da&quot;;&quot;Nu&quot;"/>
    <numFmt numFmtId="176" formatCode="&quot;Adevărat&quot;;&quot;Adevărat&quot;;&quot;Fals&quot;"/>
    <numFmt numFmtId="177" formatCode="&quot;Activat&quot;;&quot;Activat&quot;;&quot;Dezactivat&quot;"/>
    <numFmt numFmtId="178" formatCode="0.00;[Red]0.00"/>
    <numFmt numFmtId="179" formatCode="[$€-2]\ #,##0.00_);[Red]\([$€-2]\ #,##0.00\)"/>
  </numFmts>
  <fonts count="48">
    <font>
      <sz val="10"/>
      <name val="Arial"/>
      <family val="0"/>
    </font>
    <font>
      <sz val="14"/>
      <name val="Times New Roman"/>
      <family val="1"/>
    </font>
    <font>
      <b/>
      <i/>
      <sz val="14"/>
      <name val="Times New Roman"/>
      <family val="1"/>
    </font>
    <font>
      <b/>
      <i/>
      <sz val="14"/>
      <color indexed="12"/>
      <name val="Times New Roman"/>
      <family val="1"/>
    </font>
    <font>
      <b/>
      <i/>
      <sz val="10"/>
      <name val="Arial"/>
      <family val="2"/>
    </font>
    <font>
      <b/>
      <sz val="10"/>
      <name val="Arial"/>
      <family val="2"/>
    </font>
    <font>
      <b/>
      <i/>
      <sz val="11"/>
      <name val="Times New Roman"/>
      <family val="1"/>
    </font>
    <font>
      <sz val="14"/>
      <color indexed="10"/>
      <name val="Times New Roman"/>
      <family val="1"/>
    </font>
    <font>
      <b/>
      <sz val="14"/>
      <name val="Times New Roman CE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b/>
      <i/>
      <sz val="16"/>
      <name val="Times New Roman"/>
      <family val="1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4" fontId="0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4" fontId="10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1" fontId="5" fillId="0" borderId="0" xfId="0" applyNumberFormat="1" applyFont="1" applyFill="1" applyAlignment="1">
      <alignment horizontal="left"/>
    </xf>
    <xf numFmtId="0" fontId="9" fillId="0" borderId="10" xfId="0" applyFont="1" applyFill="1" applyBorder="1" applyAlignment="1">
      <alignment horizontal="center" vertical="center"/>
    </xf>
    <xf numFmtId="2" fontId="9" fillId="0" borderId="10" xfId="0" applyNumberFormat="1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4" fontId="9" fillId="0" borderId="10" xfId="0" applyNumberFormat="1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4" fontId="3" fillId="0" borderId="0" xfId="0" applyNumberFormat="1" applyFont="1" applyFill="1" applyBorder="1" applyAlignment="1">
      <alignment/>
    </xf>
    <xf numFmtId="4" fontId="1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4" fontId="7" fillId="0" borderId="0" xfId="0" applyNumberFormat="1" applyFont="1" applyFill="1" applyAlignment="1">
      <alignment/>
    </xf>
    <xf numFmtId="4" fontId="1" fillId="0" borderId="0" xfId="0" applyNumberFormat="1" applyFont="1" applyFill="1" applyBorder="1" applyAlignment="1">
      <alignment/>
    </xf>
    <xf numFmtId="4" fontId="5" fillId="0" borderId="0" xfId="0" applyNumberFormat="1" applyFont="1" applyFill="1" applyAlignment="1">
      <alignment/>
    </xf>
    <xf numFmtId="0" fontId="11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wrapText="1"/>
    </xf>
    <xf numFmtId="4" fontId="11" fillId="0" borderId="10" xfId="0" applyNumberFormat="1" applyFont="1" applyFill="1" applyBorder="1" applyAlignment="1">
      <alignment horizontal="right"/>
    </xf>
    <xf numFmtId="4" fontId="11" fillId="0" borderId="10" xfId="0" applyNumberFormat="1" applyFont="1" applyFill="1" applyBorder="1" applyAlignment="1">
      <alignment/>
    </xf>
    <xf numFmtId="4" fontId="12" fillId="0" borderId="10" xfId="0" applyNumberFormat="1" applyFont="1" applyFill="1" applyBorder="1" applyAlignment="1">
      <alignment horizontal="left" vertical="center" wrapText="1"/>
    </xf>
    <xf numFmtId="4" fontId="12" fillId="0" borderId="10" xfId="0" applyNumberFormat="1" applyFont="1" applyFill="1" applyBorder="1" applyAlignment="1">
      <alignment/>
    </xf>
    <xf numFmtId="4" fontId="12" fillId="0" borderId="10" xfId="0" applyNumberFormat="1" applyFont="1" applyFill="1" applyBorder="1" applyAlignment="1">
      <alignment/>
    </xf>
    <xf numFmtId="4" fontId="12" fillId="0" borderId="10" xfId="0" applyNumberFormat="1" applyFont="1" applyFill="1" applyBorder="1" applyAlignment="1">
      <alignment/>
    </xf>
    <xf numFmtId="0" fontId="13" fillId="0" borderId="10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4" fontId="11" fillId="0" borderId="10" xfId="0" applyNumberFormat="1" applyFont="1" applyFill="1" applyBorder="1" applyAlignment="1">
      <alignment/>
    </xf>
    <xf numFmtId="49" fontId="5" fillId="0" borderId="11" xfId="0" applyNumberFormat="1" applyFont="1" applyFill="1" applyBorder="1" applyAlignment="1">
      <alignment horizontal="center"/>
    </xf>
    <xf numFmtId="49" fontId="5" fillId="0" borderId="12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showGridLines="0" tabSelected="1" zoomScaleSheetLayoutView="75" zoomScalePageLayoutView="0" workbookViewId="0" topLeftCell="A1">
      <selection activeCell="B16" sqref="B15:B19"/>
    </sheetView>
  </sheetViews>
  <sheetFormatPr defaultColWidth="9.140625" defaultRowHeight="12.75"/>
  <cols>
    <col min="1" max="1" width="9.8515625" style="3" customWidth="1"/>
    <col min="2" max="2" width="35.7109375" style="3" customWidth="1"/>
    <col min="3" max="3" width="17.57421875" style="3" customWidth="1"/>
    <col min="4" max="4" width="16.421875" style="4" customWidth="1"/>
    <col min="5" max="5" width="21.421875" style="4" customWidth="1"/>
    <col min="6" max="6" width="16.28125" style="4" customWidth="1"/>
    <col min="7" max="7" width="17.421875" style="4" customWidth="1"/>
    <col min="8" max="8" width="19.140625" style="4" customWidth="1"/>
    <col min="9" max="9" width="19.28125" style="27" customWidth="1"/>
    <col min="10" max="16384" width="9.140625" style="3" customWidth="1"/>
  </cols>
  <sheetData>
    <row r="1" spans="1:9" ht="21" customHeight="1">
      <c r="A1" s="1"/>
      <c r="B1" s="2"/>
      <c r="I1" s="5"/>
    </row>
    <row r="2" spans="1:9" s="1" customFormat="1" ht="18.75">
      <c r="A2" s="6" t="s">
        <v>21</v>
      </c>
      <c r="B2" s="6"/>
      <c r="C2" s="6"/>
      <c r="D2" s="7"/>
      <c r="E2" s="7"/>
      <c r="F2" s="7"/>
      <c r="G2" s="7"/>
      <c r="H2" s="8"/>
      <c r="I2" s="8"/>
    </row>
    <row r="3" spans="2:9" ht="21.75" customHeight="1">
      <c r="B3" s="9" t="s">
        <v>22</v>
      </c>
      <c r="C3" s="10"/>
      <c r="H3" s="6"/>
      <c r="I3" s="5"/>
    </row>
    <row r="4" spans="2:9" ht="21.75" customHeight="1">
      <c r="B4" s="7"/>
      <c r="C4" s="10"/>
      <c r="H4" s="6"/>
      <c r="I4" s="5"/>
    </row>
    <row r="5" spans="2:9" ht="24" customHeight="1">
      <c r="B5" s="11"/>
      <c r="I5" s="5"/>
    </row>
    <row r="6" spans="3:9" ht="30" customHeight="1">
      <c r="C6" s="42" t="s">
        <v>13</v>
      </c>
      <c r="D6" s="43"/>
      <c r="E6" s="42" t="s">
        <v>14</v>
      </c>
      <c r="F6" s="43"/>
      <c r="I6" s="12"/>
    </row>
    <row r="7" spans="1:9" ht="78.75" customHeight="1">
      <c r="A7" s="13" t="s">
        <v>0</v>
      </c>
      <c r="B7" s="14" t="s">
        <v>1</v>
      </c>
      <c r="C7" s="15" t="s">
        <v>2</v>
      </c>
      <c r="D7" s="15" t="s">
        <v>3</v>
      </c>
      <c r="E7" s="15" t="s">
        <v>6</v>
      </c>
      <c r="F7" s="15" t="s">
        <v>4</v>
      </c>
      <c r="G7" s="15" t="s">
        <v>7</v>
      </c>
      <c r="H7" s="15" t="s">
        <v>10</v>
      </c>
      <c r="I7" s="16" t="s">
        <v>23</v>
      </c>
    </row>
    <row r="8" spans="1:9" ht="72.75" customHeight="1">
      <c r="A8" s="31">
        <v>1</v>
      </c>
      <c r="B8" s="32" t="s">
        <v>12</v>
      </c>
      <c r="C8" s="33">
        <v>159</v>
      </c>
      <c r="D8" s="34">
        <f>C8*C12</f>
        <v>241930.80000000002</v>
      </c>
      <c r="E8" s="34">
        <v>0</v>
      </c>
      <c r="F8" s="34">
        <v>0</v>
      </c>
      <c r="G8" s="34">
        <f>C8+E8</f>
        <v>159</v>
      </c>
      <c r="H8" s="34">
        <f>G8*I12</f>
        <v>268812</v>
      </c>
      <c r="I8" s="34">
        <f>G8*I12</f>
        <v>268812</v>
      </c>
    </row>
    <row r="9" spans="1:9" ht="39" customHeight="1">
      <c r="A9" s="39"/>
      <c r="B9" s="40" t="s">
        <v>5</v>
      </c>
      <c r="C9" s="38">
        <f>SUM(C8:C8)</f>
        <v>159</v>
      </c>
      <c r="D9" s="38">
        <f>SUM(D8:D8)</f>
        <v>241930.80000000002</v>
      </c>
      <c r="E9" s="38">
        <f>SUM(E8:E8)</f>
        <v>0</v>
      </c>
      <c r="F9" s="38">
        <f>F11</f>
        <v>26881.2</v>
      </c>
      <c r="G9" s="38">
        <f>SUM(G8:G8)</f>
        <v>159</v>
      </c>
      <c r="H9" s="41">
        <f>H8</f>
        <v>268812</v>
      </c>
      <c r="I9" s="37">
        <f>I8</f>
        <v>268812</v>
      </c>
    </row>
    <row r="10" spans="1:9" ht="58.5" customHeight="1">
      <c r="A10" s="17"/>
      <c r="B10" s="35" t="s">
        <v>8</v>
      </c>
      <c r="C10" s="36">
        <f>C9</f>
        <v>159</v>
      </c>
      <c r="D10" s="19"/>
      <c r="E10" s="18" t="s">
        <v>9</v>
      </c>
      <c r="F10" s="38">
        <f>E9</f>
        <v>0</v>
      </c>
      <c r="G10" s="19"/>
      <c r="H10" s="18" t="s">
        <v>19</v>
      </c>
      <c r="I10" s="37">
        <f>C9+E9</f>
        <v>159</v>
      </c>
    </row>
    <row r="11" spans="1:9" ht="53.25" customHeight="1">
      <c r="A11" s="17"/>
      <c r="B11" s="35" t="s">
        <v>15</v>
      </c>
      <c r="C11" s="36">
        <f>0.9*268812</f>
        <v>241930.80000000002</v>
      </c>
      <c r="D11" s="19"/>
      <c r="E11" s="18" t="s">
        <v>17</v>
      </c>
      <c r="F11" s="38">
        <f>0.1*268812</f>
        <v>26881.2</v>
      </c>
      <c r="G11" s="19"/>
      <c r="H11" s="18" t="s">
        <v>20</v>
      </c>
      <c r="I11" s="37">
        <f>C11+F11</f>
        <v>268812</v>
      </c>
    </row>
    <row r="12" spans="1:9" ht="70.5" customHeight="1">
      <c r="A12" s="17"/>
      <c r="B12" s="35" t="s">
        <v>16</v>
      </c>
      <c r="C12" s="36">
        <f>C11/C10</f>
        <v>1521.5773584905662</v>
      </c>
      <c r="D12" s="19"/>
      <c r="E12" s="18" t="s">
        <v>18</v>
      </c>
      <c r="F12" s="38">
        <f>0</f>
        <v>0</v>
      </c>
      <c r="G12" s="19"/>
      <c r="H12" s="18" t="s">
        <v>11</v>
      </c>
      <c r="I12" s="37">
        <f>I11/I10</f>
        <v>1690.6415094339623</v>
      </c>
    </row>
    <row r="13" spans="1:9" ht="19.5">
      <c r="A13" s="17"/>
      <c r="B13" s="20"/>
      <c r="C13" s="19"/>
      <c r="D13" s="19"/>
      <c r="E13" s="19"/>
      <c r="F13" s="19"/>
      <c r="G13" s="19"/>
      <c r="H13" s="21"/>
      <c r="I13" s="22"/>
    </row>
    <row r="14" spans="1:9" ht="19.5">
      <c r="A14" s="23"/>
      <c r="B14" s="24"/>
      <c r="C14" s="24"/>
      <c r="D14" s="25"/>
      <c r="E14" s="25"/>
      <c r="F14" s="25"/>
      <c r="G14" s="25"/>
      <c r="H14" s="25"/>
      <c r="I14" s="19"/>
    </row>
    <row r="15" spans="1:3" ht="18.75">
      <c r="A15" s="23"/>
      <c r="B15" s="26"/>
      <c r="C15" s="23"/>
    </row>
    <row r="16" ht="18.75">
      <c r="B16" s="26"/>
    </row>
    <row r="17" ht="18.75">
      <c r="B17" s="26"/>
    </row>
    <row r="18" ht="18.75">
      <c r="B18" s="26"/>
    </row>
    <row r="20" spans="3:4" ht="18.75">
      <c r="C20" s="28"/>
      <c r="D20" s="26"/>
    </row>
    <row r="21" spans="3:4" ht="18.75">
      <c r="C21" s="28"/>
      <c r="D21" s="26"/>
    </row>
    <row r="22" spans="3:4" ht="18.75">
      <c r="C22" s="26"/>
      <c r="D22" s="26"/>
    </row>
    <row r="23" spans="8:9" ht="18.75">
      <c r="H23" s="21"/>
      <c r="I23" s="21"/>
    </row>
    <row r="24" ht="18.75">
      <c r="H24" s="21"/>
    </row>
    <row r="25" spans="8:9" ht="18.75">
      <c r="H25" s="21"/>
      <c r="I25" s="29"/>
    </row>
    <row r="42" ht="12.75">
      <c r="D42" s="30"/>
    </row>
    <row r="43" ht="12.75">
      <c r="D43" s="30"/>
    </row>
    <row r="46" ht="12.75">
      <c r="D46" s="30"/>
    </row>
  </sheetData>
  <sheetProtection/>
  <mergeCells count="2">
    <mergeCell ref="C6:D6"/>
    <mergeCell ref="E6:F6"/>
  </mergeCells>
  <printOptions/>
  <pageMargins left="0.2755905511811024" right="0.1968503937007874" top="0.7480314960629921" bottom="0.8267716535433072" header="0.5118110236220472" footer="0.5118110236220472"/>
  <pageSetup horizontalDpi="300" verticalDpi="3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TIMIS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prognoza</dc:creator>
  <cp:keywords/>
  <dc:description/>
  <cp:lastModifiedBy>Simona Becheru</cp:lastModifiedBy>
  <cp:lastPrinted>2020-07-16T06:16:26Z</cp:lastPrinted>
  <dcterms:created xsi:type="dcterms:W3CDTF">2004-01-09T07:03:24Z</dcterms:created>
  <dcterms:modified xsi:type="dcterms:W3CDTF">2020-07-16T06:16:29Z</dcterms:modified>
  <cp:category/>
  <cp:version/>
  <cp:contentType/>
  <cp:contentStatus/>
</cp:coreProperties>
</file>